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toni\Desktop\Resumes\2025 Chicago Opportunities\Portfolio Samples\Enrollment Projection Project\"/>
    </mc:Choice>
  </mc:AlternateContent>
  <xr:revisionPtr revIDLastSave="0" documentId="13_ncr:1_{604B879B-6A5A-4537-A9C4-43A72EFE97C1}" xr6:coauthVersionLast="47" xr6:coauthVersionMax="47" xr10:uidLastSave="{00000000-0000-0000-0000-000000000000}"/>
  <bookViews>
    <workbookView xWindow="-28920" yWindow="-120" windowWidth="29040" windowHeight="16440" xr2:uid="{2224A438-7A92-4B9B-BBAA-89AD2FED0D77}"/>
  </bookViews>
  <sheets>
    <sheet name="Read Me" sheetId="4" r:id="rId1"/>
    <sheet name="Majors by year" sheetId="1" r:id="rId2"/>
    <sheet name="Minors by year" sheetId="2" r:id="rId3"/>
    <sheet name="#Students in 1001" sheetId="3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AA11" i="3"/>
  <c r="AB11" i="3" s="1"/>
  <c r="AA10" i="3"/>
  <c r="AB10" i="3" s="1"/>
  <c r="AA9" i="3"/>
  <c r="AB9" i="3" s="1"/>
  <c r="AA8" i="3"/>
  <c r="AB8" i="3" s="1"/>
  <c r="AA7" i="3"/>
  <c r="AB7" i="3" s="1"/>
  <c r="AA6" i="3"/>
  <c r="AB6" i="3" s="1"/>
  <c r="AA5" i="3"/>
  <c r="AB5" i="3" s="1"/>
  <c r="AA4" i="3"/>
  <c r="AB4" i="3" s="1"/>
  <c r="AA3" i="3"/>
  <c r="AB3" i="3" s="1"/>
  <c r="AA2" i="3"/>
  <c r="AB2" i="3" s="1"/>
  <c r="Z12" i="3"/>
  <c r="Y12" i="3"/>
  <c r="X12" i="3"/>
  <c r="W12" i="3"/>
  <c r="V12" i="3"/>
  <c r="U12" i="3"/>
  <c r="T12" i="3"/>
  <c r="S12" i="3"/>
  <c r="R12" i="3"/>
  <c r="Q12" i="3"/>
  <c r="Q14" i="2"/>
  <c r="P14" i="2"/>
  <c r="O14" i="2"/>
  <c r="N14" i="2"/>
  <c r="M14" i="2"/>
  <c r="C14" i="2"/>
  <c r="J14" i="2"/>
  <c r="Q13" i="1"/>
  <c r="P13" i="1"/>
  <c r="O13" i="1"/>
  <c r="N13" i="1"/>
  <c r="M13" i="1"/>
  <c r="B13" i="1" s="1"/>
  <c r="N2" i="3"/>
  <c r="O2" i="3" s="1"/>
  <c r="M12" i="3"/>
  <c r="L12" i="3"/>
  <c r="K12" i="3"/>
  <c r="J12" i="3"/>
  <c r="I12" i="3"/>
  <c r="H12" i="3"/>
  <c r="G12" i="3"/>
  <c r="F12" i="3"/>
  <c r="E12" i="3"/>
  <c r="D12" i="3"/>
  <c r="C12" i="3"/>
  <c r="B12" i="3"/>
  <c r="N11" i="3"/>
  <c r="O11" i="3" s="1"/>
  <c r="N10" i="3"/>
  <c r="O10" i="3" s="1"/>
  <c r="N9" i="3"/>
  <c r="O9" i="3" s="1"/>
  <c r="N8" i="3"/>
  <c r="O8" i="3" s="1"/>
  <c r="N7" i="3"/>
  <c r="O7" i="3" s="1"/>
  <c r="N6" i="3"/>
  <c r="O6" i="3" s="1"/>
  <c r="N5" i="3"/>
  <c r="O5" i="3" s="1"/>
  <c r="N4" i="3"/>
  <c r="O4" i="3" s="1"/>
  <c r="N3" i="3"/>
  <c r="O3" i="3" s="1"/>
  <c r="L14" i="2"/>
  <c r="K14" i="2"/>
  <c r="I14" i="2"/>
  <c r="H14" i="2"/>
  <c r="G14" i="2"/>
  <c r="F14" i="2"/>
  <c r="E14" i="2"/>
  <c r="D14" i="2"/>
  <c r="B14" i="2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<sst xmlns="http://schemas.openxmlformats.org/spreadsheetml/2006/main" count="93" uniqueCount="55">
  <si>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</si>
  <si>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</si>
  <si>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</si>
  <si>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</si>
  <si>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</si>
  <si>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</si>
  <si>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</si>
  <si>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</si>
  <si>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</si>
  <si>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</si>
  <si>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</t>
  </si>
  <si>
    <t>TOTAL</t>
  </si>
  <si>
    <t>fall 2018</t>
  </si>
  <si>
    <t>sp 2019</t>
  </si>
  <si>
    <t>fall 2019</t>
  </si>
  <si>
    <t>sp 2020</t>
  </si>
  <si>
    <t>fall 2020</t>
  </si>
  <si>
    <t>sp 2021</t>
  </si>
  <si>
    <t>fall 2021</t>
  </si>
  <si>
    <t>sp 2022</t>
  </si>
  <si>
    <t>fall 2022</t>
  </si>
  <si>
    <t>sp 2023</t>
  </si>
  <si>
    <t>fall 2023</t>
  </si>
  <si>
    <t>sp 2024</t>
  </si>
  <si>
    <t>total</t>
  </si>
  <si>
    <t>AAPath</t>
  </si>
  <si>
    <t>x4hrs</t>
  </si>
  <si>
    <t>Arabic</t>
  </si>
  <si>
    <t>Chinese</t>
  </si>
  <si>
    <t>Chinese for Global Professional</t>
  </si>
  <si>
    <t>French</t>
  </si>
  <si>
    <t>French for Business</t>
  </si>
  <si>
    <t>Russian</t>
  </si>
  <si>
    <t>Spanish</t>
  </si>
  <si>
    <t>Spanish for Business</t>
  </si>
  <si>
    <t>German</t>
  </si>
  <si>
    <t>Italian</t>
  </si>
  <si>
    <t>Japanese</t>
  </si>
  <si>
    <t>Korean</t>
  </si>
  <si>
    <t>Portuguese</t>
  </si>
  <si>
    <t>fall 2025</t>
  </si>
  <si>
    <t>sp 2026</t>
  </si>
  <si>
    <t>fall 2026</t>
  </si>
  <si>
    <t>sp 2027</t>
  </si>
  <si>
    <t>fall 2028</t>
  </si>
  <si>
    <t>sp 2029</t>
  </si>
  <si>
    <t>fall 2027</t>
  </si>
  <si>
    <t>sp 2028</t>
  </si>
  <si>
    <t>fall 2029</t>
  </si>
  <si>
    <t>sp 2030</t>
  </si>
  <si>
    <t>Chinese Flagship</t>
  </si>
  <si>
    <t>fall 2030</t>
  </si>
  <si>
    <t>Note: Projections are given in  green highlighted cells.</t>
  </si>
  <si>
    <t>Note: Projection are given in green highlighted cells.</t>
  </si>
  <si>
    <r>
      <rPr>
        <u/>
        <sz val="11"/>
        <color theme="1"/>
        <rFont val="Aptos Narrow"/>
        <family val="2"/>
        <scheme val="minor"/>
      </rPr>
      <t>Workbook Overview</t>
    </r>
    <r>
      <rPr>
        <sz val="11"/>
        <color theme="1"/>
        <rFont val="Aptos Narrow"/>
        <family val="2"/>
        <scheme val="minor"/>
      </rPr>
      <t xml:space="preserve">
</t>
    </r>
    <r>
      <rPr>
        <sz val="8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Historical enrollment + 5-year projections with supporting charts.
</t>
    </r>
    <r>
      <rPr>
        <sz val="8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Start here: Go to the "Majors by year" tab below for the data outputs and scroll to see the visual trend charts.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</si>
</sst>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'Majors by year'!$A$4</c:f>
              <c:strCache>
                <c:ptCount val="1"/>
                <c:pt idx="0">
                  <c:v>Arabic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year'!$B$4:$Q$4</c:f>
              <c:numCache>
                <c:formatCode>General</c:formatCode>
                <c:ptCount val="16"/>
                <c:pt idx="0">
                  <c:v>25</c:v>
                </c:pt>
                <c:pt idx="1">
                  <c:v>29</c:v>
                </c:pt>
                <c:pt idx="2">
                  <c:v>31</c:v>
                </c:pt>
                <c:pt idx="3">
                  <c:v>26</c:v>
                </c:pt>
                <c:pt idx="4">
                  <c:v>21</c:v>
                </c:pt>
                <c:pt idx="5">
                  <c:v>17</c:v>
                </c:pt>
                <c:pt idx="6">
                  <c:v>14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F3A-84DB-C1BB246A3695}"/>
            </c:ext>
          </c:extLst>
        </c:ser>
        <c:ser>
          <c:idx val="1"/>
          <c:order val="1"/>
          <c:tx>
            <c:strRef>
              <c:f>'Majors by year'!$A$5</c:f>
              <c:strCache>
                <c:ptCount val="1"/>
                <c:pt idx="0">
                  <c:v>Chinese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year'!$B$5:$Q$5</c:f>
              <c:numCache>
                <c:formatCode>General</c:formatCode>
                <c:ptCount val="16"/>
                <c:pt idx="0">
                  <c:v>56</c:v>
                </c:pt>
                <c:pt idx="1">
                  <c:v>55</c:v>
                </c:pt>
                <c:pt idx="2">
                  <c:v>40</c:v>
                </c:pt>
                <c:pt idx="3">
                  <c:v>36</c:v>
                </c:pt>
                <c:pt idx="4">
                  <c:v>34</c:v>
                </c:pt>
                <c:pt idx="5">
                  <c:v>25</c:v>
                </c:pt>
                <c:pt idx="6">
                  <c:v>18</c:v>
                </c:pt>
                <c:pt idx="7">
                  <c:v>12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F3A-84DB-C1BB246A3695}"/>
            </c:ext>
          </c:extLst>
        </c:ser>
        <c:ser>
          <c:idx val="2"/>
          <c:order val="2"/>
          <c:tx>
            <c:strRef>
              <c:f>'Majors by year'!$A$6</c:f>
              <c:strCache>
                <c:ptCount val="1"/>
                <c:pt idx="0">
                  <c:v>Chinese for Global Professional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year'!$B$6:$Q$6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15</c:v>
                </c:pt>
                <c:pt idx="1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5-4F3A-84DB-C1BB246A3695}"/>
            </c:ext>
          </c:extLst>
        </c:ser>
        <c:ser>
          <c:idx val="3"/>
          <c:order val="3"/>
          <c:tx>
            <c:strRef>
              <c:f>'Majors by year'!$A$7</c:f>
              <c:strCache>
                <c:ptCount val="1"/>
                <c:pt idx="0">
                  <c:v>French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year'!$B$7:$Q$7</c:f>
              <c:numCache>
                <c:formatCode>General</c:formatCode>
                <c:ptCount val="16"/>
                <c:pt idx="0">
                  <c:v>12</c:v>
                </c:pt>
                <c:pt idx="1">
                  <c:v>19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5-4F3A-84DB-C1BB246A3695}"/>
            </c:ext>
          </c:extLst>
        </c:ser>
        <c:ser>
          <c:idx val="4"/>
          <c:order val="4"/>
          <c:tx>
            <c:strRef>
              <c:f>'Majors by year'!$A$8</c:f>
              <c:strCache>
                <c:ptCount val="1"/>
                <c:pt idx="0">
                  <c:v>French for Business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year'!$B$8:$Q$8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5-4F3A-84DB-C1BB246A3695}"/>
            </c:ext>
          </c:extLst>
        </c:ser>
        <c:ser>
          <c:idx val="5"/>
          <c:order val="5"/>
          <c:tx>
            <c:strRef>
              <c:f>'Majors by year'!$A$9</c:f>
              <c:strCache>
                <c:ptCount val="1"/>
                <c:pt idx="0">
                  <c:v>Russian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year'!$B$9:$Q$9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11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5-4F3A-84DB-C1BB246A3695}"/>
            </c:ext>
          </c:extLst>
        </c:ser>
        <c:ser>
          <c:idx val="6"/>
          <c:order val="6"/>
          <c:tx>
            <c:strRef>
              <c:f>'Majors by year'!$A$10</c:f>
              <c:strCache>
                <c:ptCount val="1"/>
                <c:pt idx="0">
                  <c:v>Spanish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year'!$B$10:$Q$10</c:f>
              <c:numCache>
                <c:formatCode>General</c:formatCode>
                <c:ptCount val="16"/>
                <c:pt idx="0">
                  <c:v>34</c:v>
                </c:pt>
                <c:pt idx="1">
                  <c:v>42</c:v>
                </c:pt>
                <c:pt idx="2">
                  <c:v>35</c:v>
                </c:pt>
                <c:pt idx="3">
                  <c:v>38</c:v>
                </c:pt>
                <c:pt idx="4">
                  <c:v>28</c:v>
                </c:pt>
                <c:pt idx="5">
                  <c:v>42</c:v>
                </c:pt>
                <c:pt idx="6">
                  <c:v>36</c:v>
                </c:pt>
                <c:pt idx="7">
                  <c:v>37</c:v>
                </c:pt>
                <c:pt idx="8">
                  <c:v>34</c:v>
                </c:pt>
                <c:pt idx="9">
                  <c:v>31</c:v>
                </c:pt>
                <c:pt idx="10">
                  <c:v>28</c:v>
                </c:pt>
                <c:pt idx="11">
                  <c:v>30</c:v>
                </c:pt>
                <c:pt idx="12">
                  <c:v>31</c:v>
                </c:pt>
                <c:pt idx="13">
                  <c:v>30</c:v>
                </c:pt>
                <c:pt idx="14">
                  <c:v>28</c:v>
                </c:pt>
                <c:pt idx="1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5-4F3A-84DB-C1BB246A3695}"/>
            </c:ext>
          </c:extLst>
        </c:ser>
        <c:ser>
          <c:idx val="7"/>
          <c:order val="7"/>
          <c:tx>
            <c:strRef>
              <c:f>'Majors by year'!$A$11</c:f>
              <c:strCache>
                <c:ptCount val="1"/>
                <c:pt idx="0">
                  <c:v>Spanish for Business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year'!$B$11:$Q$11</c:f>
              <c:numCache>
                <c:formatCode>General</c:formatCode>
                <c:ptCount val="16"/>
                <c:pt idx="0">
                  <c:v>10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5-4F3A-84DB-C1BB246A3695}"/>
            </c:ext>
          </c:extLst>
        </c:ser>
        <c:ser>
          <c:idx val="8"/>
          <c:order val="8"/>
          <c:tx>
            <c:strRef>
              <c:f>'Majors by year'!$A$12</c:f>
              <c:strCache>
                <c:ptCount val="1"/>
                <c:pt idx="0">
                  <c:v>AAPath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year'!$B$12:$Q$12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5-4F3A-84DB-C1BB246A3695}"/>
            </c:ext>
          </c:extLst>
        </c:ser>
        <c:ser>
          <c:idx val="9"/>
          <c:order val="9"/>
          <c:tx>
            <c:strRef>
              <c:f>'Majors by year'!$A$13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'Majors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'Majors by year'!$B$13:$Q$13</c:f>
              <c:numCache>
                <c:formatCode>General</c:formatCode>
                <c:ptCount val="16"/>
                <c:pt idx="0">
                  <c:v>63</c:v>
                </c:pt>
                <c:pt idx="1">
                  <c:v>155</c:v>
                </c:pt>
                <c:pt idx="2">
                  <c:v>135</c:v>
                </c:pt>
                <c:pt idx="3">
                  <c:v>134</c:v>
                </c:pt>
                <c:pt idx="4">
                  <c:v>122</c:v>
                </c:pt>
                <c:pt idx="5">
                  <c:v>127</c:v>
                </c:pt>
                <c:pt idx="6">
                  <c:v>114</c:v>
                </c:pt>
                <c:pt idx="7">
                  <c:v>93</c:v>
                </c:pt>
                <c:pt idx="8">
                  <c:v>81</c:v>
                </c:pt>
                <c:pt idx="9">
                  <c:v>68</c:v>
                </c:pt>
                <c:pt idx="10">
                  <c:v>61</c:v>
                </c:pt>
                <c:pt idx="11">
                  <c:v>63</c:v>
                </c:pt>
                <c:pt idx="12">
                  <c:v>71</c:v>
                </c:pt>
                <c:pt idx="13">
                  <c:v>72</c:v>
                </c:pt>
                <c:pt idx="14">
                  <c:v>74</c:v>
                </c:pt>
                <c:pt idx="1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5-4F3A-84DB-C1BB246A3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156079"/>
        <c:axId val="1115149839"/>
      </c:lineChart>
      <c:catAx>
        <c:axId val="111515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49839"/>
        <c:crosses val="autoZero"/>
        <c:auto val="1"/>
        <c:lblAlgn val="ctr"/>
        <c:lblOffset val="100"/>
        <c:noMultiLvlLbl val="0"/>
      </c:catAx>
      <c:valAx>
        <c:axId val="111514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5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'Minors by year'!$A$5</c:f>
              <c:strCache>
                <c:ptCount val="1"/>
                <c:pt idx="0">
                  <c:v>Chinese Flagship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year'!$B$5:$Q$5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1-4262-A84A-1BC5EC9254CF}"/>
            </c:ext>
          </c:extLst>
        </c:ser>
        <c:ser>
          <c:idx val="1"/>
          <c:order val="1"/>
          <c:tx>
            <c:strRef>
              <c:f>'Minors by year'!$A$6</c:f>
              <c:strCache>
                <c:ptCount val="1"/>
                <c:pt idx="0">
                  <c:v>Chinese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year'!$B$6:$Q$6</c:f>
              <c:numCache>
                <c:formatCode>General</c:formatCode>
                <c:ptCount val="16"/>
                <c:pt idx="0">
                  <c:v>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9</c:v>
                </c:pt>
                <c:pt idx="5">
                  <c:v>9</c:v>
                </c:pt>
                <c:pt idx="6">
                  <c:v>17</c:v>
                </c:pt>
                <c:pt idx="7">
                  <c:v>25</c:v>
                </c:pt>
                <c:pt idx="8">
                  <c:v>12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1-4262-A84A-1BC5EC9254CF}"/>
            </c:ext>
          </c:extLst>
        </c:ser>
        <c:ser>
          <c:idx val="2"/>
          <c:order val="2"/>
          <c:tx>
            <c:strRef>
              <c:f>'Minors by year'!$A$7</c:f>
              <c:strCache>
                <c:ptCount val="1"/>
                <c:pt idx="0">
                  <c:v>French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year'!$B$7:$Q$7</c:f>
              <c:numCache>
                <c:formatCode>General</c:formatCode>
                <c:ptCount val="16"/>
                <c:pt idx="0">
                  <c:v>4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1-4262-A84A-1BC5EC9254CF}"/>
            </c:ext>
          </c:extLst>
        </c:ser>
        <c:ser>
          <c:idx val="3"/>
          <c:order val="3"/>
          <c:tx>
            <c:strRef>
              <c:f>'Minors by year'!$A$8</c:f>
              <c:strCache>
                <c:ptCount val="1"/>
                <c:pt idx="0">
                  <c:v>German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year'!$B$8:$Q$8</c:f>
              <c:numCache>
                <c:formatCode>General</c:formatCode>
                <c:ptCount val="16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15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21-4262-A84A-1BC5EC9254CF}"/>
            </c:ext>
          </c:extLst>
        </c:ser>
        <c:ser>
          <c:idx val="4"/>
          <c:order val="4"/>
          <c:tx>
            <c:strRef>
              <c:f>'Minors by year'!$A$9</c:f>
              <c:strCache>
                <c:ptCount val="1"/>
                <c:pt idx="0">
                  <c:v>Italian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year'!$B$9:$Q$9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21-4262-A84A-1BC5EC9254CF}"/>
            </c:ext>
          </c:extLst>
        </c:ser>
        <c:ser>
          <c:idx val="5"/>
          <c:order val="5"/>
          <c:tx>
            <c:strRef>
              <c:f>'Minors by year'!$A$10</c:f>
              <c:strCache>
                <c:ptCount val="1"/>
                <c:pt idx="0">
                  <c:v>Japanese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year'!$B$10:$Q$10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21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37</c:v>
                </c:pt>
                <c:pt idx="9">
                  <c:v>34</c:v>
                </c:pt>
                <c:pt idx="10">
                  <c:v>38</c:v>
                </c:pt>
                <c:pt idx="11">
                  <c:v>40</c:v>
                </c:pt>
                <c:pt idx="12">
                  <c:v>43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21-4262-A84A-1BC5EC9254CF}"/>
            </c:ext>
          </c:extLst>
        </c:ser>
        <c:ser>
          <c:idx val="6"/>
          <c:order val="6"/>
          <c:tx>
            <c:strRef>
              <c:f>'Minors by year'!$A$11</c:f>
              <c:strCache>
                <c:ptCount val="1"/>
                <c:pt idx="0">
                  <c:v>Korean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year'!$B$11:$Q$11</c:f>
              <c:numCache>
                <c:formatCode>General</c:formatCode>
                <c:ptCount val="16"/>
                <c:pt idx="0">
                  <c:v>9</c:v>
                </c:pt>
                <c:pt idx="1">
                  <c:v>19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34</c:v>
                </c:pt>
                <c:pt idx="7">
                  <c:v>30</c:v>
                </c:pt>
                <c:pt idx="8">
                  <c:v>34</c:v>
                </c:pt>
                <c:pt idx="9">
                  <c:v>36</c:v>
                </c:pt>
                <c:pt idx="10">
                  <c:v>25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21-4262-A84A-1BC5EC9254CF}"/>
            </c:ext>
          </c:extLst>
        </c:ser>
        <c:ser>
          <c:idx val="7"/>
          <c:order val="7"/>
          <c:tx>
            <c:strRef>
              <c:f>'Minors by year'!$A$12</c:f>
              <c:strCache>
                <c:ptCount val="1"/>
                <c:pt idx="0">
                  <c:v>Russian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year'!$B$12:$Q$12</c:f>
              <c:numCache>
                <c:formatCode>General</c:formatCode>
                <c:ptCount val="16"/>
                <c:pt idx="0">
                  <c:v>7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17</c:v>
                </c:pt>
                <c:pt idx="5">
                  <c:v>22</c:v>
                </c:pt>
                <c:pt idx="6">
                  <c:v>12</c:v>
                </c:pt>
                <c:pt idx="7">
                  <c:v>17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21-4262-A84A-1BC5EC9254CF}"/>
            </c:ext>
          </c:extLst>
        </c:ser>
        <c:ser>
          <c:idx val="8"/>
          <c:order val="8"/>
          <c:tx>
            <c:strRef>
              <c:f>'Minors by year'!$A$13</c:f>
              <c:strCache>
                <c:ptCount val="1"/>
                <c:pt idx="0">
                  <c:v>Spanish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year'!$B$13:$Q$13</c:f>
              <c:numCache>
                <c:formatCode>General</c:formatCode>
                <c:ptCount val="16"/>
                <c:pt idx="0">
                  <c:v>59</c:v>
                </c:pt>
                <c:pt idx="1">
                  <c:v>108</c:v>
                </c:pt>
                <c:pt idx="2">
                  <c:v>175</c:v>
                </c:pt>
                <c:pt idx="3">
                  <c:v>172</c:v>
                </c:pt>
                <c:pt idx="4">
                  <c:v>194</c:v>
                </c:pt>
                <c:pt idx="5">
                  <c:v>175</c:v>
                </c:pt>
                <c:pt idx="6">
                  <c:v>136</c:v>
                </c:pt>
                <c:pt idx="7">
                  <c:v>125</c:v>
                </c:pt>
                <c:pt idx="8">
                  <c:v>124</c:v>
                </c:pt>
                <c:pt idx="9">
                  <c:v>96</c:v>
                </c:pt>
                <c:pt idx="10">
                  <c:v>102</c:v>
                </c:pt>
                <c:pt idx="11">
                  <c:v>103</c:v>
                </c:pt>
                <c:pt idx="12">
                  <c:v>104</c:v>
                </c:pt>
                <c:pt idx="13">
                  <c:v>102</c:v>
                </c:pt>
                <c:pt idx="14">
                  <c:v>101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21-4262-A84A-1BC5EC9254CF}"/>
            </c:ext>
          </c:extLst>
        </c:ser>
        <c:ser>
          <c:idx val="9"/>
          <c:order val="9"/>
          <c:tx>
            <c:strRef>
              <c:f>'Minors by year'!$A$14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year'!$B$14:$Q$14</c:f>
              <c:numCache>
                <c:formatCode>General</c:formatCode>
                <c:ptCount val="16"/>
                <c:pt idx="0">
                  <c:v>97</c:v>
                </c:pt>
                <c:pt idx="1">
                  <c:v>211</c:v>
                </c:pt>
                <c:pt idx="2">
                  <c:v>284</c:v>
                </c:pt>
                <c:pt idx="3">
                  <c:v>307</c:v>
                </c:pt>
                <c:pt idx="4">
                  <c:v>331</c:v>
                </c:pt>
                <c:pt idx="5">
                  <c:v>324</c:v>
                </c:pt>
                <c:pt idx="6">
                  <c:v>296</c:v>
                </c:pt>
                <c:pt idx="7">
                  <c:v>289</c:v>
                </c:pt>
                <c:pt idx="8">
                  <c:v>281</c:v>
                </c:pt>
                <c:pt idx="9">
                  <c:v>249</c:v>
                </c:pt>
                <c:pt idx="10">
                  <c:v>241</c:v>
                </c:pt>
                <c:pt idx="11">
                  <c:v>251</c:v>
                </c:pt>
                <c:pt idx="12">
                  <c:v>260</c:v>
                </c:pt>
                <c:pt idx="13">
                  <c:v>264</c:v>
                </c:pt>
                <c:pt idx="14">
                  <c:v>269</c:v>
                </c:pt>
                <c:pt idx="15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21-4262-A84A-1BC5EC9254CF}"/>
            </c:ext>
          </c:extLst>
        </c:ser>
        <c:ser>
          <c:idx val="10"/>
          <c:order val="10"/>
          <c:tx>
            <c:strRef>
              <c:f>'Minors by year'!$A$15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'Minors by year'!$B$3:$Q$3</c:f>
              <c:strCache>
                <c:ptCount val="16"/>
                <c:pt idx="0">
                  <c:v>Fall 2015</c:v>
                </c:pt>
                <c:pt idx="1">
                  <c:v>Fall 2016</c:v>
                </c:pt>
                <c:pt idx="2">
                  <c:v>Fall 2017</c:v>
                </c:pt>
                <c:pt idx="3">
                  <c:v>Fall 2018</c:v>
                </c:pt>
                <c:pt idx="4">
                  <c:v>Fall 2019</c:v>
                </c:pt>
                <c:pt idx="5">
                  <c:v>Fall 2020</c:v>
                </c:pt>
                <c:pt idx="6">
                  <c:v>Fall 2021</c:v>
                </c:pt>
                <c:pt idx="7">
                  <c:v>Fall 2022</c:v>
                </c:pt>
                <c:pt idx="8">
                  <c:v>Fall 2023</c:v>
                </c:pt>
                <c:pt idx="9">
                  <c:v>Fall 2024</c:v>
                </c:pt>
                <c:pt idx="10">
                  <c:v>Fall 2025</c:v>
                </c:pt>
                <c:pt idx="11">
                  <c:v>fall 2026</c:v>
                </c:pt>
                <c:pt idx="12">
                  <c:v>fall 2027</c:v>
                </c:pt>
                <c:pt idx="13">
                  <c:v>fall 2028</c:v>
                </c:pt>
                <c:pt idx="14">
                  <c:v>fall 2029</c:v>
                </c:pt>
                <c:pt idx="15">
                  <c:v>fall 2030</c:v>
                </c:pt>
              </c:strCache>
            </c:strRef>
          </c:cat>
          <c:val>
            <c:numRef>
              <c:f>'Minors by year'!$B$15:$Q$15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21-4262-A84A-1BC5EC92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515295"/>
        <c:axId val="1369513375"/>
      </c:lineChart>
      <c:catAx>
        <c:axId val="136951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513375"/>
        <c:crosses val="autoZero"/>
        <c:auto val="1"/>
        <c:lblAlgn val="ctr"/>
        <c:lblOffset val="100"/>
        <c:noMultiLvlLbl val="0"/>
      </c:catAx>
      <c:valAx>
        <c:axId val="136951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51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14</xdr:row>
      <xdr:rowOff>20956</xdr:rowOff>
    </xdr:from>
    <xdr:to>
      <xdr:col>13</xdr:col>
      <xdr:colOff>590550</xdr:colOff>
      <xdr:row>45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54F8F2-D20B-E208-3A92-2CF3647EF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</xdr:colOff>
      <xdr:row>16</xdr:row>
      <xdr:rowOff>19050</xdr:rowOff>
    </xdr:from>
    <xdr:to>
      <xdr:col>14</xdr:col>
      <xdr:colOff>47626</xdr:colOff>
      <xdr:row>46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FDCAB-EB04-8197-33ED-134F0A9C0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risti Hislope" id="{02C7E7A7-2B0C-4348-93C4-B83C83755286}" userId="S::khislope@ung.edu::229109e0-5a6f-4825-9550-40b07b29b8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5-09-17T19:17:38.60" personId="{02C7E7A7-2B0C-4348-93C4-B83C83755286}" id="{6AB3C3D7-BA2C-4FF4-98C4-E527645FBCC7}">
    <text>Summer not included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9BDB-AA46-4633-8D9D-899FB4EB5D4F}">
  <dimension ref="A1"/>
  <sheetViews>
    <sheetView tabSelected="1" workbookViewId="0"/>
  </sheetViews>
  <sheetFormatPr defaultRowHeight="14.4" x14ac:dyDescent="0.3"/>
  <cols>
    <col min="1" max="1" width="38.77734375" customWidth="1"/>
  </cols>
  <sheetData>
    <row r="1" spans="1:1" ht="124.8" customHeight="1" x14ac:dyDescent="0.3">
      <c r="A1" s="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DDB2-5F30-43EA-BC70-2971770A45F0}">
  <dimension ref="A1:Q13"/>
  <sheetViews>
    <sheetView workbookViewId="0"/>
  </sheetViews>
  <sheetFormatPr defaultRowHeight="14.4" x14ac:dyDescent="0.3"/>
  <cols>
    <col min="1" max="1" width="30.88671875" customWidth="1"/>
  </cols>
  <sheetData>
    <row r="1" spans="1:17" ht="28.8" x14ac:dyDescent="0.3">
      <c r="A1" s="1" t="s">
        <v>53</v>
      </c>
    </row>
    <row r="3" spans="1:17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s="3" t="s">
        <v>42</v>
      </c>
      <c r="N3" s="3" t="s">
        <v>46</v>
      </c>
      <c r="O3" s="3" t="s">
        <v>44</v>
      </c>
      <c r="P3" s="3" t="s">
        <v>48</v>
      </c>
      <c r="Q3" s="3" t="s">
        <v>51</v>
      </c>
    </row>
    <row r="4" spans="1:17" x14ac:dyDescent="0.3">
      <c r="A4" t="s">
        <v>27</v>
      </c>
      <c r="B4">
        <v>25</v>
      </c>
      <c r="C4">
        <v>29</v>
      </c>
      <c r="D4">
        <v>31</v>
      </c>
      <c r="E4">
        <v>26</v>
      </c>
      <c r="F4">
        <v>21</v>
      </c>
      <c r="G4">
        <v>17</v>
      </c>
      <c r="H4">
        <v>14</v>
      </c>
      <c r="I4">
        <v>8</v>
      </c>
      <c r="J4">
        <v>4</v>
      </c>
      <c r="K4">
        <v>2</v>
      </c>
      <c r="L4">
        <v>1</v>
      </c>
      <c r="M4" s="3">
        <v>0</v>
      </c>
      <c r="N4" s="3">
        <v>0</v>
      </c>
      <c r="O4" s="3">
        <v>0</v>
      </c>
      <c r="P4" s="3">
        <v>0</v>
      </c>
      <c r="Q4" s="3">
        <v>0</v>
      </c>
    </row>
    <row r="5" spans="1:17" x14ac:dyDescent="0.3">
      <c r="A5" t="s">
        <v>28</v>
      </c>
      <c r="B5">
        <v>56</v>
      </c>
      <c r="C5">
        <v>55</v>
      </c>
      <c r="D5">
        <v>40</v>
      </c>
      <c r="E5">
        <v>36</v>
      </c>
      <c r="F5">
        <v>34</v>
      </c>
      <c r="G5">
        <v>25</v>
      </c>
      <c r="H5">
        <v>18</v>
      </c>
      <c r="I5">
        <v>12</v>
      </c>
      <c r="J5">
        <v>9</v>
      </c>
      <c r="K5">
        <v>7</v>
      </c>
      <c r="L5">
        <v>8</v>
      </c>
      <c r="M5" s="3">
        <v>7</v>
      </c>
      <c r="N5" s="3">
        <v>6</v>
      </c>
      <c r="O5" s="3">
        <v>6</v>
      </c>
      <c r="P5" s="3">
        <v>5</v>
      </c>
      <c r="Q5" s="3">
        <v>5</v>
      </c>
    </row>
    <row r="6" spans="1:17" x14ac:dyDescent="0.3">
      <c r="A6" t="s">
        <v>29</v>
      </c>
      <c r="B6">
        <v>0</v>
      </c>
      <c r="C6">
        <v>0</v>
      </c>
      <c r="D6">
        <v>0</v>
      </c>
      <c r="E6">
        <v>5</v>
      </c>
      <c r="F6">
        <v>4</v>
      </c>
      <c r="G6">
        <v>10</v>
      </c>
      <c r="H6">
        <v>13</v>
      </c>
      <c r="I6">
        <v>13</v>
      </c>
      <c r="J6">
        <v>12</v>
      </c>
      <c r="K6">
        <v>10</v>
      </c>
      <c r="L6">
        <v>9</v>
      </c>
      <c r="M6" s="3">
        <v>10</v>
      </c>
      <c r="N6" s="3">
        <v>12</v>
      </c>
      <c r="O6" s="3">
        <v>13</v>
      </c>
      <c r="P6" s="3">
        <v>15</v>
      </c>
      <c r="Q6" s="3">
        <v>16</v>
      </c>
    </row>
    <row r="7" spans="1:17" x14ac:dyDescent="0.3">
      <c r="A7" t="s">
        <v>30</v>
      </c>
      <c r="B7">
        <v>12</v>
      </c>
      <c r="C7">
        <v>19</v>
      </c>
      <c r="D7">
        <v>11</v>
      </c>
      <c r="E7">
        <v>5</v>
      </c>
      <c r="F7">
        <v>5</v>
      </c>
      <c r="G7">
        <v>6</v>
      </c>
      <c r="H7">
        <v>9</v>
      </c>
      <c r="I7">
        <v>5</v>
      </c>
      <c r="J7">
        <v>4</v>
      </c>
      <c r="K7">
        <v>4</v>
      </c>
      <c r="L7">
        <v>4</v>
      </c>
      <c r="M7" s="3">
        <v>5</v>
      </c>
      <c r="N7" s="3">
        <v>6</v>
      </c>
      <c r="O7" s="3">
        <v>7</v>
      </c>
      <c r="P7" s="3">
        <v>8</v>
      </c>
      <c r="Q7" s="3">
        <v>9</v>
      </c>
    </row>
    <row r="8" spans="1:17" x14ac:dyDescent="0.3">
      <c r="A8" t="s">
        <v>31</v>
      </c>
      <c r="B8">
        <v>2</v>
      </c>
      <c r="C8">
        <v>2</v>
      </c>
      <c r="D8">
        <v>2</v>
      </c>
      <c r="E8">
        <v>2</v>
      </c>
      <c r="F8">
        <v>4</v>
      </c>
      <c r="G8">
        <v>3</v>
      </c>
      <c r="H8">
        <v>6</v>
      </c>
      <c r="I8">
        <v>2</v>
      </c>
      <c r="J8">
        <v>2</v>
      </c>
      <c r="K8">
        <v>0</v>
      </c>
      <c r="L8">
        <v>0</v>
      </c>
      <c r="M8" s="3">
        <v>1</v>
      </c>
      <c r="N8" s="3">
        <v>3</v>
      </c>
      <c r="O8" s="3">
        <v>3</v>
      </c>
      <c r="P8" s="3">
        <v>4</v>
      </c>
      <c r="Q8" s="3">
        <v>5</v>
      </c>
    </row>
    <row r="9" spans="1:17" x14ac:dyDescent="0.3">
      <c r="A9" t="s">
        <v>32</v>
      </c>
      <c r="B9">
        <v>0</v>
      </c>
      <c r="C9">
        <v>0</v>
      </c>
      <c r="D9">
        <v>5</v>
      </c>
      <c r="E9">
        <v>14</v>
      </c>
      <c r="F9">
        <v>15</v>
      </c>
      <c r="G9">
        <v>15</v>
      </c>
      <c r="H9">
        <v>11</v>
      </c>
      <c r="I9">
        <v>13</v>
      </c>
      <c r="J9">
        <v>11</v>
      </c>
      <c r="K9">
        <v>10</v>
      </c>
      <c r="L9">
        <v>6</v>
      </c>
      <c r="M9" s="3">
        <v>7</v>
      </c>
      <c r="N9" s="3">
        <v>9</v>
      </c>
      <c r="O9" s="3">
        <v>10</v>
      </c>
      <c r="P9" s="3">
        <v>11</v>
      </c>
      <c r="Q9" s="3">
        <v>12</v>
      </c>
    </row>
    <row r="10" spans="1:17" x14ac:dyDescent="0.3">
      <c r="A10" t="s">
        <v>33</v>
      </c>
      <c r="B10">
        <v>34</v>
      </c>
      <c r="C10">
        <v>42</v>
      </c>
      <c r="D10">
        <v>35</v>
      </c>
      <c r="E10">
        <v>38</v>
      </c>
      <c r="F10">
        <v>28</v>
      </c>
      <c r="G10">
        <v>42</v>
      </c>
      <c r="H10">
        <v>36</v>
      </c>
      <c r="I10">
        <v>37</v>
      </c>
      <c r="J10">
        <v>34</v>
      </c>
      <c r="K10">
        <v>31</v>
      </c>
      <c r="L10">
        <v>28</v>
      </c>
      <c r="M10" s="3">
        <v>30</v>
      </c>
      <c r="N10" s="3">
        <v>31</v>
      </c>
      <c r="O10" s="3">
        <v>30</v>
      </c>
      <c r="P10" s="3">
        <v>28</v>
      </c>
      <c r="Q10" s="3">
        <v>26</v>
      </c>
    </row>
    <row r="11" spans="1:17" x14ac:dyDescent="0.3">
      <c r="A11" t="s">
        <v>34</v>
      </c>
      <c r="B11">
        <v>10</v>
      </c>
      <c r="C11">
        <v>8</v>
      </c>
      <c r="D11">
        <v>11</v>
      </c>
      <c r="E11">
        <v>8</v>
      </c>
      <c r="F11">
        <v>11</v>
      </c>
      <c r="G11">
        <v>9</v>
      </c>
      <c r="H11">
        <v>7</v>
      </c>
      <c r="I11">
        <v>3</v>
      </c>
      <c r="J11">
        <v>5</v>
      </c>
      <c r="K11">
        <v>4</v>
      </c>
      <c r="L11">
        <v>5</v>
      </c>
      <c r="M11" s="3">
        <v>3</v>
      </c>
      <c r="N11" s="3">
        <v>4</v>
      </c>
      <c r="O11" s="3">
        <v>3</v>
      </c>
      <c r="P11" s="3">
        <v>3</v>
      </c>
      <c r="Q11" s="3">
        <v>3</v>
      </c>
    </row>
    <row r="12" spans="1:17" x14ac:dyDescent="0.3">
      <c r="A12" t="s">
        <v>25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x14ac:dyDescent="0.3">
      <c r="A13" t="s">
        <v>11</v>
      </c>
      <c r="B13">
        <f>M13</f>
        <v>63</v>
      </c>
      <c r="C13">
        <f t="shared" ref="C13:K13" si="0">SUM(C4:C12)</f>
        <v>155</v>
      </c>
      <c r="D13">
        <f t="shared" si="0"/>
        <v>135</v>
      </c>
      <c r="E13">
        <f t="shared" si="0"/>
        <v>134</v>
      </c>
      <c r="F13">
        <f t="shared" si="0"/>
        <v>122</v>
      </c>
      <c r="G13">
        <f t="shared" si="0"/>
        <v>127</v>
      </c>
      <c r="H13">
        <f t="shared" si="0"/>
        <v>114</v>
      </c>
      <c r="I13">
        <f t="shared" si="0"/>
        <v>93</v>
      </c>
      <c r="J13">
        <f t="shared" si="0"/>
        <v>81</v>
      </c>
      <c r="K13">
        <f t="shared" si="0"/>
        <v>68</v>
      </c>
      <c r="L13">
        <f>SUM(L4:L12)</f>
        <v>61</v>
      </c>
      <c r="M13" s="3">
        <f>SUM(M4:M12)</f>
        <v>63</v>
      </c>
      <c r="N13" s="3">
        <f t="shared" ref="N13:Q13" si="1">SUM(N4:N12)</f>
        <v>71</v>
      </c>
      <c r="O13" s="3">
        <f t="shared" si="1"/>
        <v>72</v>
      </c>
      <c r="P13" s="3">
        <f t="shared" si="1"/>
        <v>74</v>
      </c>
      <c r="Q13" s="3">
        <f t="shared" si="1"/>
        <v>76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2247-CBC0-4682-A42A-154F238E8E80}">
  <dimension ref="A1:Q14"/>
  <sheetViews>
    <sheetView workbookViewId="0"/>
  </sheetViews>
  <sheetFormatPr defaultRowHeight="14.4" x14ac:dyDescent="0.3"/>
  <cols>
    <col min="1" max="1" width="23.44140625" customWidth="1"/>
  </cols>
  <sheetData>
    <row r="1" spans="1:17" ht="28.8" x14ac:dyDescent="0.3">
      <c r="A1" s="1" t="s">
        <v>52</v>
      </c>
    </row>
    <row r="3" spans="1:17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42</v>
      </c>
      <c r="N3" t="s">
        <v>46</v>
      </c>
      <c r="O3" t="s">
        <v>44</v>
      </c>
      <c r="P3" t="s">
        <v>48</v>
      </c>
      <c r="Q3" t="s">
        <v>51</v>
      </c>
    </row>
    <row r="4" spans="1:17" x14ac:dyDescent="0.3">
      <c r="A4" t="s">
        <v>27</v>
      </c>
      <c r="B4">
        <v>12</v>
      </c>
      <c r="C4">
        <v>21</v>
      </c>
      <c r="D4">
        <v>16</v>
      </c>
      <c r="E4">
        <v>18</v>
      </c>
      <c r="F4">
        <v>18</v>
      </c>
      <c r="G4">
        <v>12</v>
      </c>
      <c r="H4">
        <v>15</v>
      </c>
      <c r="I4">
        <v>7</v>
      </c>
      <c r="J4">
        <v>4</v>
      </c>
      <c r="K4">
        <v>4</v>
      </c>
      <c r="L4">
        <v>4</v>
      </c>
      <c r="M4" s="3">
        <v>3</v>
      </c>
      <c r="N4" s="3">
        <v>1</v>
      </c>
      <c r="O4" s="3">
        <v>0</v>
      </c>
      <c r="P4" s="3">
        <v>0</v>
      </c>
      <c r="Q4" s="3">
        <v>0</v>
      </c>
    </row>
    <row r="5" spans="1:17" x14ac:dyDescent="0.3">
      <c r="A5" t="s">
        <v>50</v>
      </c>
      <c r="B5">
        <v>0</v>
      </c>
      <c r="C5">
        <v>1</v>
      </c>
      <c r="D5">
        <v>4</v>
      </c>
      <c r="E5">
        <v>9</v>
      </c>
      <c r="F5">
        <v>10</v>
      </c>
      <c r="G5">
        <v>7</v>
      </c>
      <c r="H5">
        <v>4</v>
      </c>
      <c r="I5">
        <v>3</v>
      </c>
      <c r="J5">
        <v>5</v>
      </c>
      <c r="K5">
        <v>1</v>
      </c>
      <c r="L5">
        <v>1</v>
      </c>
      <c r="M5" s="3">
        <v>3</v>
      </c>
      <c r="N5" s="3">
        <v>3</v>
      </c>
      <c r="O5" s="3">
        <v>3</v>
      </c>
      <c r="P5" s="3">
        <v>3</v>
      </c>
      <c r="Q5" s="3">
        <v>3</v>
      </c>
    </row>
    <row r="6" spans="1:17" x14ac:dyDescent="0.3">
      <c r="A6" t="s">
        <v>28</v>
      </c>
      <c r="B6">
        <v>6</v>
      </c>
      <c r="C6">
        <v>19</v>
      </c>
      <c r="D6">
        <v>16</v>
      </c>
      <c r="E6">
        <v>16</v>
      </c>
      <c r="F6">
        <v>9</v>
      </c>
      <c r="G6">
        <v>9</v>
      </c>
      <c r="H6">
        <v>17</v>
      </c>
      <c r="I6">
        <v>25</v>
      </c>
      <c r="J6">
        <v>12</v>
      </c>
      <c r="K6">
        <v>21</v>
      </c>
      <c r="L6">
        <v>17</v>
      </c>
      <c r="M6" s="3">
        <v>18</v>
      </c>
      <c r="N6" s="3">
        <v>18</v>
      </c>
      <c r="O6" s="3">
        <v>19</v>
      </c>
      <c r="P6" s="3">
        <v>19</v>
      </c>
      <c r="Q6" s="3">
        <v>20</v>
      </c>
    </row>
    <row r="7" spans="1:17" x14ac:dyDescent="0.3">
      <c r="A7" t="s">
        <v>30</v>
      </c>
      <c r="B7">
        <v>4</v>
      </c>
      <c r="C7">
        <v>15</v>
      </c>
      <c r="D7">
        <v>20</v>
      </c>
      <c r="E7">
        <v>20</v>
      </c>
      <c r="F7">
        <v>31</v>
      </c>
      <c r="G7">
        <v>19</v>
      </c>
      <c r="H7">
        <v>15</v>
      </c>
      <c r="I7">
        <v>13</v>
      </c>
      <c r="J7">
        <v>13</v>
      </c>
      <c r="K7">
        <v>9</v>
      </c>
      <c r="L7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</row>
    <row r="8" spans="1:17" x14ac:dyDescent="0.3">
      <c r="A8" t="s">
        <v>35</v>
      </c>
      <c r="B8">
        <v>0</v>
      </c>
      <c r="C8">
        <v>7</v>
      </c>
      <c r="D8">
        <v>7</v>
      </c>
      <c r="E8">
        <v>6</v>
      </c>
      <c r="F8">
        <v>6</v>
      </c>
      <c r="G8">
        <v>19</v>
      </c>
      <c r="H8">
        <v>22</v>
      </c>
      <c r="I8">
        <v>22</v>
      </c>
      <c r="J8">
        <v>15</v>
      </c>
      <c r="K8">
        <v>14</v>
      </c>
      <c r="L8">
        <v>9</v>
      </c>
      <c r="M8" s="3">
        <v>10</v>
      </c>
      <c r="N8" s="3">
        <v>12</v>
      </c>
      <c r="O8" s="3">
        <v>12</v>
      </c>
      <c r="P8" s="3">
        <v>13</v>
      </c>
      <c r="Q8" s="3">
        <v>13</v>
      </c>
    </row>
    <row r="9" spans="1:17" x14ac:dyDescent="0.3">
      <c r="A9" t="s">
        <v>36</v>
      </c>
      <c r="B9">
        <v>0</v>
      </c>
      <c r="C9">
        <v>0</v>
      </c>
      <c r="D9">
        <v>0</v>
      </c>
      <c r="E9">
        <v>0</v>
      </c>
      <c r="F9">
        <v>1</v>
      </c>
      <c r="G9">
        <v>8</v>
      </c>
      <c r="H9">
        <v>8</v>
      </c>
      <c r="I9">
        <v>9</v>
      </c>
      <c r="J9">
        <v>9</v>
      </c>
      <c r="K9">
        <v>7</v>
      </c>
      <c r="L9">
        <v>7</v>
      </c>
      <c r="M9" s="3">
        <v>8</v>
      </c>
      <c r="N9" s="3">
        <v>9</v>
      </c>
      <c r="O9" s="3">
        <v>10</v>
      </c>
      <c r="P9" s="3">
        <v>11</v>
      </c>
      <c r="Q9" s="3">
        <v>12</v>
      </c>
    </row>
    <row r="10" spans="1:17" x14ac:dyDescent="0.3">
      <c r="A10" t="s">
        <v>37</v>
      </c>
      <c r="B10">
        <v>0</v>
      </c>
      <c r="C10">
        <v>0</v>
      </c>
      <c r="D10">
        <v>0</v>
      </c>
      <c r="E10">
        <v>20</v>
      </c>
      <c r="F10">
        <v>21</v>
      </c>
      <c r="G10">
        <v>28</v>
      </c>
      <c r="H10">
        <v>33</v>
      </c>
      <c r="I10">
        <v>38</v>
      </c>
      <c r="J10">
        <v>37</v>
      </c>
      <c r="K10">
        <v>34</v>
      </c>
      <c r="L10">
        <v>38</v>
      </c>
      <c r="M10" s="3">
        <v>40</v>
      </c>
      <c r="N10" s="3">
        <v>43</v>
      </c>
      <c r="O10" s="3">
        <v>45</v>
      </c>
      <c r="P10" s="3">
        <v>46</v>
      </c>
      <c r="Q10" s="3">
        <v>47</v>
      </c>
    </row>
    <row r="11" spans="1:17" x14ac:dyDescent="0.3">
      <c r="A11" t="s">
        <v>38</v>
      </c>
      <c r="B11">
        <v>9</v>
      </c>
      <c r="C11">
        <v>19</v>
      </c>
      <c r="D11">
        <v>23</v>
      </c>
      <c r="E11">
        <v>23</v>
      </c>
      <c r="F11">
        <v>24</v>
      </c>
      <c r="G11">
        <v>25</v>
      </c>
      <c r="H11">
        <v>34</v>
      </c>
      <c r="I11">
        <v>30</v>
      </c>
      <c r="J11">
        <v>34</v>
      </c>
      <c r="K11">
        <v>36</v>
      </c>
      <c r="L11">
        <v>25</v>
      </c>
      <c r="M11" s="3">
        <v>28</v>
      </c>
      <c r="N11" s="3">
        <v>29</v>
      </c>
      <c r="O11" s="3">
        <v>30</v>
      </c>
      <c r="P11" s="3">
        <v>31</v>
      </c>
      <c r="Q11" s="3">
        <v>32</v>
      </c>
    </row>
    <row r="12" spans="1:17" x14ac:dyDescent="0.3">
      <c r="A12" t="s">
        <v>32</v>
      </c>
      <c r="B12">
        <v>7</v>
      </c>
      <c r="C12">
        <v>21</v>
      </c>
      <c r="D12">
        <v>23</v>
      </c>
      <c r="E12">
        <v>23</v>
      </c>
      <c r="F12">
        <v>17</v>
      </c>
      <c r="G12">
        <v>22</v>
      </c>
      <c r="H12">
        <v>12</v>
      </c>
      <c r="I12">
        <v>17</v>
      </c>
      <c r="J12">
        <v>28</v>
      </c>
      <c r="K12">
        <v>27</v>
      </c>
      <c r="L12">
        <v>28</v>
      </c>
      <c r="M12" s="3">
        <v>27</v>
      </c>
      <c r="N12" s="3">
        <v>29</v>
      </c>
      <c r="O12" s="3">
        <v>30</v>
      </c>
      <c r="P12" s="3">
        <v>31</v>
      </c>
      <c r="Q12" s="3">
        <v>32</v>
      </c>
    </row>
    <row r="13" spans="1:17" x14ac:dyDescent="0.3">
      <c r="A13" t="s">
        <v>33</v>
      </c>
      <c r="B13">
        <v>59</v>
      </c>
      <c r="C13">
        <v>108</v>
      </c>
      <c r="D13">
        <v>175</v>
      </c>
      <c r="E13">
        <v>172</v>
      </c>
      <c r="F13">
        <v>194</v>
      </c>
      <c r="G13">
        <v>175</v>
      </c>
      <c r="H13">
        <v>136</v>
      </c>
      <c r="I13">
        <v>125</v>
      </c>
      <c r="J13">
        <v>124</v>
      </c>
      <c r="K13">
        <v>96</v>
      </c>
      <c r="L13">
        <v>102</v>
      </c>
      <c r="M13" s="3">
        <v>103</v>
      </c>
      <c r="N13" s="3">
        <v>104</v>
      </c>
      <c r="O13" s="3">
        <v>102</v>
      </c>
      <c r="P13" s="3">
        <v>101</v>
      </c>
      <c r="Q13" s="3">
        <v>99</v>
      </c>
    </row>
    <row r="14" spans="1:17" x14ac:dyDescent="0.3">
      <c r="A14" t="s">
        <v>11</v>
      </c>
      <c r="B14">
        <f t="shared" ref="B14:J14" si="0">SUM(B4:B13)</f>
        <v>97</v>
      </c>
      <c r="C14">
        <f t="shared" si="0"/>
        <v>211</v>
      </c>
      <c r="D14">
        <f t="shared" si="0"/>
        <v>284</v>
      </c>
      <c r="E14">
        <f t="shared" si="0"/>
        <v>307</v>
      </c>
      <c r="F14">
        <f t="shared" si="0"/>
        <v>331</v>
      </c>
      <c r="G14">
        <f t="shared" si="0"/>
        <v>324</v>
      </c>
      <c r="H14">
        <f t="shared" si="0"/>
        <v>296</v>
      </c>
      <c r="I14">
        <f t="shared" si="0"/>
        <v>289</v>
      </c>
      <c r="J14">
        <f t="shared" si="0"/>
        <v>281</v>
      </c>
      <c r="K14">
        <f t="shared" ref="K14:Q14" si="1">SUM(K4:K13)</f>
        <v>249</v>
      </c>
      <c r="L14">
        <f t="shared" si="1"/>
        <v>241</v>
      </c>
      <c r="M14" s="3">
        <f t="shared" si="1"/>
        <v>251</v>
      </c>
      <c r="N14" s="3">
        <f t="shared" si="1"/>
        <v>260</v>
      </c>
      <c r="O14" s="3">
        <f t="shared" si="1"/>
        <v>264</v>
      </c>
      <c r="P14" s="3">
        <f t="shared" si="1"/>
        <v>269</v>
      </c>
      <c r="Q14" s="3">
        <f t="shared" si="1"/>
        <v>273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ADFF-CE89-4915-8833-6B1AA1D85DBF}">
  <dimension ref="A1:AB16"/>
  <sheetViews>
    <sheetView workbookViewId="0">
      <selection activeCell="A20" sqref="A20"/>
    </sheetView>
  </sheetViews>
  <sheetFormatPr defaultRowHeight="14.4" x14ac:dyDescent="0.3"/>
  <cols>
    <col min="1" max="1" width="33.33203125" customWidth="1"/>
    <col min="16" max="16" width="4.5546875" customWidth="1"/>
    <col min="28" max="28" width="15.88671875" customWidth="1"/>
  </cols>
  <sheetData>
    <row r="1" spans="1:28" x14ac:dyDescent="0.3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11</v>
      </c>
      <c r="O1" t="s">
        <v>26</v>
      </c>
      <c r="Q1" t="s">
        <v>40</v>
      </c>
      <c r="R1" t="s">
        <v>41</v>
      </c>
      <c r="S1" t="s">
        <v>42</v>
      </c>
      <c r="T1" t="s">
        <v>43</v>
      </c>
      <c r="U1" t="s">
        <v>46</v>
      </c>
      <c r="V1" t="s">
        <v>47</v>
      </c>
      <c r="W1" t="s">
        <v>44</v>
      </c>
      <c r="X1" t="s">
        <v>45</v>
      </c>
      <c r="Y1" t="s">
        <v>48</v>
      </c>
      <c r="Z1" t="s">
        <v>49</v>
      </c>
      <c r="AA1" t="s">
        <v>11</v>
      </c>
      <c r="AB1" t="s">
        <v>26</v>
      </c>
    </row>
    <row r="2" spans="1:28" x14ac:dyDescent="0.3">
      <c r="A2" t="s">
        <v>33</v>
      </c>
      <c r="B2">
        <v>1780</v>
      </c>
      <c r="C2">
        <v>1584</v>
      </c>
      <c r="D2">
        <v>1615</v>
      </c>
      <c r="E2">
        <v>1466</v>
      </c>
      <c r="F2">
        <v>1567</v>
      </c>
      <c r="G2">
        <v>1372</v>
      </c>
      <c r="H2">
        <v>1238</v>
      </c>
      <c r="I2">
        <v>1142</v>
      </c>
      <c r="J2">
        <v>1448</v>
      </c>
      <c r="K2">
        <v>1254</v>
      </c>
      <c r="L2">
        <v>1352</v>
      </c>
      <c r="M2">
        <v>1219</v>
      </c>
      <c r="N2">
        <f t="shared" ref="N2:N11" si="0">SUM(B2:M2)</f>
        <v>17037</v>
      </c>
      <c r="O2">
        <f>PRODUCT(N2,4)</f>
        <v>68148</v>
      </c>
      <c r="Q2">
        <v>1120</v>
      </c>
      <c r="R2">
        <v>983</v>
      </c>
      <c r="S2">
        <v>1120</v>
      </c>
      <c r="T2">
        <v>986</v>
      </c>
      <c r="U2">
        <v>1111</v>
      </c>
      <c r="V2">
        <v>978</v>
      </c>
      <c r="W2">
        <v>1128</v>
      </c>
      <c r="X2">
        <v>993</v>
      </c>
      <c r="Y2">
        <v>1145</v>
      </c>
      <c r="Z2">
        <v>1008</v>
      </c>
      <c r="AA2">
        <f>SUM(Q2:Z2)</f>
        <v>10572</v>
      </c>
      <c r="AB2">
        <f>PRODUCT(AA2,4)</f>
        <v>42288</v>
      </c>
    </row>
    <row r="3" spans="1:28" x14ac:dyDescent="0.3">
      <c r="A3" t="s">
        <v>27</v>
      </c>
      <c r="B3">
        <v>51</v>
      </c>
      <c r="C3">
        <v>28</v>
      </c>
      <c r="D3">
        <v>39</v>
      </c>
      <c r="E3">
        <v>39</v>
      </c>
      <c r="F3">
        <v>28</v>
      </c>
      <c r="G3">
        <v>29</v>
      </c>
      <c r="H3">
        <v>28</v>
      </c>
      <c r="I3">
        <v>22</v>
      </c>
      <c r="J3">
        <v>24</v>
      </c>
      <c r="K3">
        <v>14</v>
      </c>
      <c r="L3">
        <v>22</v>
      </c>
      <c r="M3">
        <v>31</v>
      </c>
      <c r="N3">
        <f t="shared" si="0"/>
        <v>355</v>
      </c>
      <c r="O3">
        <f t="shared" ref="O3:O11" si="1">PRODUCT(N3,4)</f>
        <v>1420</v>
      </c>
      <c r="Q3">
        <v>14</v>
      </c>
      <c r="R3">
        <v>12</v>
      </c>
      <c r="S3">
        <v>8</v>
      </c>
      <c r="T3">
        <v>7</v>
      </c>
      <c r="U3">
        <v>3</v>
      </c>
      <c r="V3">
        <v>3</v>
      </c>
      <c r="W3">
        <v>0</v>
      </c>
      <c r="X3">
        <v>0</v>
      </c>
      <c r="Y3">
        <v>0</v>
      </c>
      <c r="Z3">
        <v>0</v>
      </c>
      <c r="AA3">
        <f t="shared" ref="AA3:AA11" si="2">SUM(Q3:Z3)</f>
        <v>47</v>
      </c>
      <c r="AB3">
        <f t="shared" ref="AB3:AB11" si="3">PRODUCT(AA3,4)</f>
        <v>188</v>
      </c>
    </row>
    <row r="4" spans="1:28" x14ac:dyDescent="0.3">
      <c r="A4" t="s">
        <v>28</v>
      </c>
      <c r="B4">
        <v>45</v>
      </c>
      <c r="C4">
        <v>37</v>
      </c>
      <c r="D4">
        <v>36</v>
      </c>
      <c r="E4">
        <v>26</v>
      </c>
      <c r="F4">
        <v>36</v>
      </c>
      <c r="G4">
        <v>29</v>
      </c>
      <c r="H4">
        <v>38</v>
      </c>
      <c r="I4">
        <v>26</v>
      </c>
      <c r="J4">
        <v>25</v>
      </c>
      <c r="K4">
        <v>4</v>
      </c>
      <c r="L4">
        <v>16</v>
      </c>
      <c r="M4">
        <v>11</v>
      </c>
      <c r="N4">
        <f t="shared" si="0"/>
        <v>329</v>
      </c>
      <c r="O4">
        <f t="shared" si="1"/>
        <v>1316</v>
      </c>
      <c r="Q4">
        <v>15</v>
      </c>
      <c r="R4">
        <v>13</v>
      </c>
      <c r="S4">
        <v>17</v>
      </c>
      <c r="T4">
        <v>15</v>
      </c>
      <c r="U4">
        <v>17</v>
      </c>
      <c r="V4">
        <v>15</v>
      </c>
      <c r="W4">
        <v>19</v>
      </c>
      <c r="X4">
        <v>17</v>
      </c>
      <c r="Y4">
        <v>19</v>
      </c>
      <c r="Z4">
        <v>17</v>
      </c>
      <c r="AA4">
        <f t="shared" si="2"/>
        <v>164</v>
      </c>
      <c r="AB4">
        <f t="shared" si="3"/>
        <v>656</v>
      </c>
    </row>
    <row r="5" spans="1:28" x14ac:dyDescent="0.3">
      <c r="A5" t="s">
        <v>30</v>
      </c>
      <c r="B5">
        <v>225</v>
      </c>
      <c r="C5">
        <v>220</v>
      </c>
      <c r="D5">
        <v>217</v>
      </c>
      <c r="E5">
        <v>168</v>
      </c>
      <c r="F5">
        <v>191</v>
      </c>
      <c r="G5">
        <v>202</v>
      </c>
      <c r="H5">
        <v>217</v>
      </c>
      <c r="I5">
        <v>159</v>
      </c>
      <c r="J5">
        <v>227</v>
      </c>
      <c r="K5">
        <v>145</v>
      </c>
      <c r="L5">
        <v>232</v>
      </c>
      <c r="M5">
        <v>180</v>
      </c>
      <c r="N5">
        <f t="shared" si="0"/>
        <v>2383</v>
      </c>
      <c r="O5">
        <f t="shared" si="1"/>
        <v>9532</v>
      </c>
      <c r="Q5">
        <v>171</v>
      </c>
      <c r="R5">
        <v>150</v>
      </c>
      <c r="S5">
        <v>195</v>
      </c>
      <c r="T5">
        <v>172</v>
      </c>
      <c r="U5">
        <v>220</v>
      </c>
      <c r="V5">
        <v>194</v>
      </c>
      <c r="W5">
        <v>256</v>
      </c>
      <c r="X5">
        <v>225</v>
      </c>
      <c r="Y5">
        <v>293</v>
      </c>
      <c r="Z5">
        <v>258</v>
      </c>
      <c r="AA5">
        <f t="shared" si="2"/>
        <v>2134</v>
      </c>
      <c r="AB5">
        <f t="shared" si="3"/>
        <v>8536</v>
      </c>
    </row>
    <row r="6" spans="1:28" x14ac:dyDescent="0.3">
      <c r="A6" t="s">
        <v>35</v>
      </c>
      <c r="B6">
        <v>80</v>
      </c>
      <c r="C6">
        <v>97</v>
      </c>
      <c r="D6">
        <v>83</v>
      </c>
      <c r="E6">
        <v>97</v>
      </c>
      <c r="F6">
        <v>80</v>
      </c>
      <c r="G6">
        <v>121</v>
      </c>
      <c r="H6">
        <v>75</v>
      </c>
      <c r="I6">
        <v>116</v>
      </c>
      <c r="J6">
        <v>95</v>
      </c>
      <c r="K6">
        <v>100</v>
      </c>
      <c r="L6">
        <v>77</v>
      </c>
      <c r="M6">
        <v>86</v>
      </c>
      <c r="N6">
        <f t="shared" si="0"/>
        <v>1107</v>
      </c>
      <c r="O6">
        <f t="shared" si="1"/>
        <v>4428</v>
      </c>
      <c r="Q6">
        <v>46</v>
      </c>
      <c r="R6">
        <v>40</v>
      </c>
      <c r="S6">
        <v>51</v>
      </c>
      <c r="T6">
        <v>45</v>
      </c>
      <c r="U6">
        <v>62</v>
      </c>
      <c r="V6">
        <v>55</v>
      </c>
      <c r="W6">
        <v>67</v>
      </c>
      <c r="X6">
        <v>59</v>
      </c>
      <c r="Y6">
        <v>72</v>
      </c>
      <c r="Z6">
        <v>63</v>
      </c>
      <c r="AA6">
        <f t="shared" si="2"/>
        <v>560</v>
      </c>
      <c r="AB6">
        <f t="shared" si="3"/>
        <v>2240</v>
      </c>
    </row>
    <row r="7" spans="1:28" x14ac:dyDescent="0.3">
      <c r="A7" t="s">
        <v>36</v>
      </c>
      <c r="B7">
        <v>51</v>
      </c>
      <c r="C7">
        <v>39</v>
      </c>
      <c r="D7">
        <v>58</v>
      </c>
      <c r="E7">
        <v>40</v>
      </c>
      <c r="F7">
        <v>96</v>
      </c>
      <c r="G7">
        <v>21</v>
      </c>
      <c r="H7">
        <v>92</v>
      </c>
      <c r="I7">
        <v>19</v>
      </c>
      <c r="J7">
        <v>100</v>
      </c>
      <c r="K7">
        <v>21</v>
      </c>
      <c r="L7">
        <v>82</v>
      </c>
      <c r="M7">
        <v>49</v>
      </c>
      <c r="N7">
        <f t="shared" si="0"/>
        <v>668</v>
      </c>
      <c r="O7">
        <f t="shared" si="1"/>
        <v>2672</v>
      </c>
      <c r="Q7">
        <v>64</v>
      </c>
      <c r="R7">
        <v>56</v>
      </c>
      <c r="S7">
        <v>73</v>
      </c>
      <c r="T7">
        <v>64</v>
      </c>
      <c r="U7">
        <v>82</v>
      </c>
      <c r="V7">
        <v>72</v>
      </c>
      <c r="W7">
        <v>91</v>
      </c>
      <c r="X7">
        <v>80</v>
      </c>
      <c r="Y7">
        <v>100</v>
      </c>
      <c r="Z7">
        <v>88</v>
      </c>
      <c r="AA7">
        <f t="shared" si="2"/>
        <v>770</v>
      </c>
      <c r="AB7">
        <f t="shared" si="3"/>
        <v>3080</v>
      </c>
    </row>
    <row r="8" spans="1:28" x14ac:dyDescent="0.3">
      <c r="A8" t="s">
        <v>37</v>
      </c>
      <c r="B8">
        <v>90</v>
      </c>
      <c r="C8">
        <v>0</v>
      </c>
      <c r="D8">
        <v>99</v>
      </c>
      <c r="E8">
        <v>0</v>
      </c>
      <c r="F8">
        <v>92</v>
      </c>
      <c r="G8">
        <v>0</v>
      </c>
      <c r="H8">
        <v>99</v>
      </c>
      <c r="I8">
        <v>0</v>
      </c>
      <c r="J8">
        <v>140</v>
      </c>
      <c r="K8">
        <v>43</v>
      </c>
      <c r="L8">
        <v>129</v>
      </c>
      <c r="M8">
        <v>71</v>
      </c>
      <c r="N8">
        <f t="shared" si="0"/>
        <v>763</v>
      </c>
      <c r="O8">
        <f t="shared" si="1"/>
        <v>3052</v>
      </c>
      <c r="Q8">
        <v>132</v>
      </c>
      <c r="R8">
        <v>116</v>
      </c>
      <c r="S8">
        <v>146</v>
      </c>
      <c r="T8">
        <v>128</v>
      </c>
      <c r="U8">
        <v>164</v>
      </c>
      <c r="V8">
        <v>144</v>
      </c>
      <c r="W8">
        <v>178</v>
      </c>
      <c r="X8">
        <v>157</v>
      </c>
      <c r="Y8">
        <v>195</v>
      </c>
      <c r="Z8">
        <v>172</v>
      </c>
      <c r="AA8">
        <f t="shared" si="2"/>
        <v>1532</v>
      </c>
      <c r="AB8">
        <f t="shared" si="3"/>
        <v>6128</v>
      </c>
    </row>
    <row r="9" spans="1:28" x14ac:dyDescent="0.3">
      <c r="A9" t="s">
        <v>38</v>
      </c>
      <c r="B9">
        <v>40</v>
      </c>
      <c r="C9">
        <v>0</v>
      </c>
      <c r="D9">
        <v>43</v>
      </c>
      <c r="E9">
        <v>0</v>
      </c>
      <c r="F9">
        <v>42</v>
      </c>
      <c r="G9">
        <v>0</v>
      </c>
      <c r="H9">
        <v>44</v>
      </c>
      <c r="I9">
        <v>20</v>
      </c>
      <c r="J9">
        <v>61</v>
      </c>
      <c r="K9">
        <v>25</v>
      </c>
      <c r="L9">
        <v>68</v>
      </c>
      <c r="M9">
        <v>23</v>
      </c>
      <c r="N9">
        <f t="shared" si="0"/>
        <v>366</v>
      </c>
      <c r="O9">
        <f t="shared" si="1"/>
        <v>1464</v>
      </c>
      <c r="Q9">
        <v>50</v>
      </c>
      <c r="R9">
        <v>44</v>
      </c>
      <c r="S9">
        <v>54</v>
      </c>
      <c r="T9">
        <v>48</v>
      </c>
      <c r="U9">
        <v>58</v>
      </c>
      <c r="V9">
        <v>51</v>
      </c>
      <c r="W9">
        <v>62</v>
      </c>
      <c r="X9">
        <v>55</v>
      </c>
      <c r="Y9">
        <v>64</v>
      </c>
      <c r="Z9">
        <v>56</v>
      </c>
      <c r="AA9">
        <f t="shared" si="2"/>
        <v>542</v>
      </c>
      <c r="AB9">
        <f t="shared" si="3"/>
        <v>2168</v>
      </c>
    </row>
    <row r="10" spans="1:28" x14ac:dyDescent="0.3">
      <c r="A10" t="s">
        <v>39</v>
      </c>
      <c r="B10">
        <v>27</v>
      </c>
      <c r="C10">
        <v>20</v>
      </c>
      <c r="D10">
        <v>14</v>
      </c>
      <c r="E10">
        <v>20</v>
      </c>
      <c r="F10">
        <v>18</v>
      </c>
      <c r="G10">
        <v>17</v>
      </c>
      <c r="H10">
        <v>22</v>
      </c>
      <c r="I10">
        <v>21</v>
      </c>
      <c r="J10">
        <v>0</v>
      </c>
      <c r="K10">
        <v>0</v>
      </c>
      <c r="L10">
        <v>18</v>
      </c>
      <c r="M10">
        <v>13</v>
      </c>
      <c r="N10">
        <f t="shared" si="0"/>
        <v>190</v>
      </c>
      <c r="O10">
        <f t="shared" si="1"/>
        <v>760</v>
      </c>
      <c r="Q10">
        <v>18</v>
      </c>
      <c r="R10">
        <v>16</v>
      </c>
      <c r="S10">
        <v>18</v>
      </c>
      <c r="T10">
        <v>16</v>
      </c>
      <c r="U10">
        <v>18</v>
      </c>
      <c r="V10">
        <v>16</v>
      </c>
      <c r="W10">
        <v>18</v>
      </c>
      <c r="X10">
        <v>16</v>
      </c>
      <c r="Y10">
        <v>18</v>
      </c>
      <c r="Z10">
        <v>16</v>
      </c>
      <c r="AA10">
        <f t="shared" si="2"/>
        <v>170</v>
      </c>
      <c r="AB10">
        <f t="shared" si="3"/>
        <v>680</v>
      </c>
    </row>
    <row r="11" spans="1:28" x14ac:dyDescent="0.3">
      <c r="A11" t="s">
        <v>32</v>
      </c>
      <c r="B11">
        <v>37</v>
      </c>
      <c r="C11">
        <v>21</v>
      </c>
      <c r="D11">
        <v>55</v>
      </c>
      <c r="E11">
        <v>13</v>
      </c>
      <c r="F11">
        <v>46</v>
      </c>
      <c r="G11">
        <v>20</v>
      </c>
      <c r="H11">
        <v>32</v>
      </c>
      <c r="I11">
        <v>19</v>
      </c>
      <c r="J11">
        <v>47</v>
      </c>
      <c r="K11">
        <v>35</v>
      </c>
      <c r="L11">
        <v>36</v>
      </c>
      <c r="M11">
        <v>11</v>
      </c>
      <c r="N11">
        <f t="shared" si="0"/>
        <v>372</v>
      </c>
      <c r="O11">
        <f t="shared" si="1"/>
        <v>1488</v>
      </c>
      <c r="Q11">
        <v>31</v>
      </c>
      <c r="R11">
        <v>27</v>
      </c>
      <c r="S11">
        <v>40</v>
      </c>
      <c r="T11">
        <v>35</v>
      </c>
      <c r="U11">
        <v>41</v>
      </c>
      <c r="V11">
        <v>36</v>
      </c>
      <c r="W11">
        <v>42</v>
      </c>
      <c r="X11">
        <v>37</v>
      </c>
      <c r="Y11">
        <v>45</v>
      </c>
      <c r="Z11">
        <v>40</v>
      </c>
      <c r="AA11">
        <f t="shared" si="2"/>
        <v>374</v>
      </c>
      <c r="AB11">
        <f t="shared" si="3"/>
        <v>1496</v>
      </c>
    </row>
    <row r="12" spans="1:28" x14ac:dyDescent="0.3">
      <c r="A12" t="s">
        <v>24</v>
      </c>
      <c r="B12">
        <f t="shared" ref="B12:M12" si="4">SUM(B2:B11)</f>
        <v>2426</v>
      </c>
      <c r="C12">
        <f t="shared" si="4"/>
        <v>2046</v>
      </c>
      <c r="D12">
        <f t="shared" si="4"/>
        <v>2259</v>
      </c>
      <c r="E12">
        <f t="shared" si="4"/>
        <v>1869</v>
      </c>
      <c r="F12">
        <f t="shared" si="4"/>
        <v>2196</v>
      </c>
      <c r="G12">
        <f t="shared" si="4"/>
        <v>1811</v>
      </c>
      <c r="H12">
        <f t="shared" si="4"/>
        <v>1885</v>
      </c>
      <c r="I12">
        <f t="shared" si="4"/>
        <v>1544</v>
      </c>
      <c r="J12">
        <f t="shared" si="4"/>
        <v>2167</v>
      </c>
      <c r="K12">
        <f t="shared" si="4"/>
        <v>1641</v>
      </c>
      <c r="L12">
        <f t="shared" si="4"/>
        <v>2032</v>
      </c>
      <c r="M12">
        <f t="shared" si="4"/>
        <v>1694</v>
      </c>
      <c r="Q12">
        <f>SUM(Q2:Q11)</f>
        <v>1661</v>
      </c>
      <c r="R12">
        <f t="shared" ref="R12:Z12" si="5">SUM(R2:R11)</f>
        <v>1457</v>
      </c>
      <c r="S12">
        <f t="shared" si="5"/>
        <v>1722</v>
      </c>
      <c r="T12">
        <f t="shared" si="5"/>
        <v>1516</v>
      </c>
      <c r="U12">
        <f t="shared" si="5"/>
        <v>1776</v>
      </c>
      <c r="V12">
        <f t="shared" si="5"/>
        <v>1564</v>
      </c>
      <c r="W12">
        <f t="shared" si="5"/>
        <v>1861</v>
      </c>
      <c r="X12">
        <f t="shared" si="5"/>
        <v>1639</v>
      </c>
      <c r="Y12">
        <f t="shared" si="5"/>
        <v>1951</v>
      </c>
      <c r="Z12">
        <f t="shared" si="5"/>
        <v>1718</v>
      </c>
    </row>
    <row r="14" spans="1:28" ht="14.4" customHeight="1" x14ac:dyDescent="0.3">
      <c r="A14" s="1"/>
    </row>
    <row r="15" spans="1:28" ht="13.8" customHeight="1" x14ac:dyDescent="0.3"/>
    <row r="16" spans="1:28" ht="15" customHeight="1" x14ac:dyDescent="0.3">
      <c r="A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Majors by year</vt:lpstr>
      <vt:lpstr>Minors by year</vt:lpstr>
      <vt:lpstr>#Students in 1001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Hislope</dc:creator>
  <cp:keywords/>
  <dc:description/>
  <cp:lastModifiedBy>Tony</cp:lastModifiedBy>
  <cp:revision/>
  <dcterms:created xsi:type="dcterms:W3CDTF">2025-09-08T14:08:00Z</dcterms:created>
  <dcterms:modified xsi:type="dcterms:W3CDTF">2026-02-17T04:32:56Z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